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74F7554-1CD3-400D-AF6A-3ACF313B7AE9}" xr6:coauthVersionLast="47" xr6:coauthVersionMax="47" xr10:uidLastSave="{00000000-0000-0000-0000-000000000000}"/>
  <bookViews>
    <workbookView xWindow="-132" yWindow="-132" windowWidth="23304" windowHeight="12624" tabRatio="50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E40" i="1"/>
  <c r="G41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A40" i="1"/>
</calcChain>
</file>

<file path=xl/sharedStrings.xml><?xml version="1.0" encoding="utf-8"?>
<sst xmlns="http://schemas.openxmlformats.org/spreadsheetml/2006/main" count="55" uniqueCount="54">
  <si>
    <t>CALIFICACIÓN TFG</t>
    <phoneticPr fontId="1" type="noConversion"/>
  </si>
  <si>
    <t>COMUNICACIÓN ORAL Y ESCRITA</t>
  </si>
  <si>
    <t>TOMA DE DECISIONES</t>
  </si>
  <si>
    <t>CAPACIDAD EMPRENDEDORA</t>
  </si>
  <si>
    <t>COMPETENCIA</t>
  </si>
  <si>
    <t>INDICADOR (evidencias)</t>
  </si>
  <si>
    <t>ACCESO Y GESTIÓN DE LA INFORMACIÓN</t>
  </si>
  <si>
    <t>ANÁLISIS Y SÍNTESIS</t>
  </si>
  <si>
    <t>ORGANIZACIÓN Y PLANIFICACIÓN</t>
  </si>
  <si>
    <t>USO ADECUADO DE LAS TIC</t>
  </si>
  <si>
    <t>INSTRUCCIONES</t>
  </si>
  <si>
    <t>TRABAJO EN EQUIPO</t>
  </si>
  <si>
    <t>APRENDIZAJE Y TRABAJO AUTÓNOMO</t>
  </si>
  <si>
    <t>ASPECTOS MÁS ESPECÍFICOS RELACIONADOS CON EL CONTENIDO Y ESTRUCTURA DEL TFG</t>
  </si>
  <si>
    <t>Puntuación máxima asignada al indicador</t>
  </si>
  <si>
    <t>Ceuta, a ___ de ____________ de 202_</t>
  </si>
  <si>
    <t>Selecciona, entre la literatura del área (manuales, libros, artículos y otras fuentes), la información relevante para el objetivo del trabajo</t>
  </si>
  <si>
    <t xml:space="preserve">Referencia adecuadamente las fuentes utilizadas según normativa </t>
  </si>
  <si>
    <t>Analiza la información necesaria para afrontar una tarea</t>
  </si>
  <si>
    <t xml:space="preserve">Sintetiza adecuadamente la información </t>
  </si>
  <si>
    <t>Concreta y discute los resultados obtenidos</t>
  </si>
  <si>
    <t>Genera las conclusiones fundamentadas en los planteamientos teóricos y empíricos</t>
  </si>
  <si>
    <t xml:space="preserve">Realiza una planificación de las actividades en función de los objetivos (estructura y/o cronograma) </t>
  </si>
  <si>
    <t>Asigna los recursos y/o herramientas que hay que utilizar en función de los objetivos</t>
  </si>
  <si>
    <t>Establece un seguimiento del desarrollo y consecución de la programación de sus actividades, identifica posibles desviaciones y reajusta su planificación</t>
  </si>
  <si>
    <t>Utiliza Internet (publicaciones electrónicas, webs corporativas, webs de Organismos oficiales, etc.) para la búsqueda de información útil y relevante</t>
  </si>
  <si>
    <t>Maneja los programas que se utilizan en su área de conocimiento para gestión de bases de datos, hojas de cálculo,  programas de análisis de datos, procesadores de texto y presentación de información, etc.</t>
  </si>
  <si>
    <t>Estructura, defensa y madurez del discurso oral</t>
  </si>
  <si>
    <t>Estructura, defensa y madurez del discurso escrito</t>
  </si>
  <si>
    <t>Uso de los recursos adecuados para facilitar la exposición o el escrito  (gráficos, tablas, ejemplos, abstract en otro idioma…)</t>
  </si>
  <si>
    <t xml:space="preserve">Mantiene una postura y actitud adecuada (solo para comunicación oral) </t>
  </si>
  <si>
    <t>Analiza diferentes opciones para generar alternativas que den una adecuada respuesta a la problemática planteada</t>
  </si>
  <si>
    <t xml:space="preserve">Justifica la decisiones tomadas </t>
  </si>
  <si>
    <t>Muestra capacidad creativa en la realización y desarrollo del TFG</t>
  </si>
  <si>
    <t>Participa en la planificación del trabajo identificando el estado de la tarea en cada momento</t>
  </si>
  <si>
    <t>Asiste a las reuniones y entrega sus tareas según plazos establecidos</t>
  </si>
  <si>
    <t>Detecta sus necesidades de aprendizaje y toma medidas para corregir ese déficit</t>
  </si>
  <si>
    <t>Participa en actividades formativas complementarias relacionadas con el TFG (seminarios, cursos, conferencias…)</t>
  </si>
  <si>
    <t>JUSTIFICACIÓN Y OBJETIVOS (capacidad para definir y acotar la temática, problema o ámbito de estudio)</t>
  </si>
  <si>
    <t>DESARROLLO DEL TFG: Adecuación de la metodología al problema o ámbitos de estudio</t>
  </si>
  <si>
    <t>CONTENIDOS: CONCLUSIONES, IMPLICACIONES Y REFLEXIONES (adecuación de la interpretación de resultados y las conclusiones, capacidad de reflexión, de crítica y autocrítica)</t>
  </si>
  <si>
    <r>
      <t xml:space="preserve">1. </t>
    </r>
    <r>
      <rPr>
        <b/>
        <sz val="12"/>
        <rFont val="Calibri"/>
        <family val="2"/>
        <scheme val="minor"/>
      </rPr>
      <t>La columna E</t>
    </r>
    <r>
      <rPr>
        <sz val="12"/>
        <rFont val="Calibri"/>
        <family val="2"/>
        <scheme val="minor"/>
      </rPr>
      <t xml:space="preserve"> refleja el valor que se le da a dicho indicador</t>
    </r>
    <r>
      <rPr>
        <b/>
        <sz val="12"/>
        <rFont val="Calibri"/>
        <family val="2"/>
        <scheme val="minor"/>
      </rPr>
      <t xml:space="preserve"> (puntuación máxima estipulada).</t>
    </r>
  </si>
  <si>
    <r>
      <t xml:space="preserve">5. Por lo que respecta al ítem 22, el estudiantado tendrá que justificar adecuadamente las </t>
    </r>
    <r>
      <rPr>
        <b/>
        <sz val="12"/>
        <rFont val="Calibri"/>
        <family val="2"/>
        <scheme val="minor"/>
      </rPr>
      <t>actividades de formación complementarias</t>
    </r>
    <r>
      <rPr>
        <sz val="12"/>
        <rFont val="Calibri"/>
        <family val="2"/>
        <scheme val="minor"/>
      </rPr>
      <t xml:space="preserve"> en las que haya participado durante la realización del TFG</t>
    </r>
    <r>
      <rPr>
        <b/>
        <sz val="12"/>
        <rFont val="Calibri"/>
        <family val="2"/>
        <scheme val="minor"/>
      </rPr>
      <t>.</t>
    </r>
  </si>
  <si>
    <t>NIVEL DE LOGRO (Puntúe de 0 a 10)</t>
  </si>
  <si>
    <r>
      <t>ESTUDIANTE</t>
    </r>
    <r>
      <rPr>
        <b/>
        <sz val="14"/>
        <color rgb="FFF1B9C0"/>
        <rFont val="Calibri"/>
        <family val="2"/>
        <scheme val="minor"/>
      </rPr>
      <t>.</t>
    </r>
  </si>
  <si>
    <r>
      <t>TUTOR/A</t>
    </r>
    <r>
      <rPr>
        <b/>
        <sz val="14"/>
        <color rgb="FFF1B9C0"/>
        <rFont val="Calibri"/>
        <family val="2"/>
        <scheme val="minor"/>
      </rPr>
      <t>.</t>
    </r>
  </si>
  <si>
    <r>
      <t>DNI</t>
    </r>
    <r>
      <rPr>
        <b/>
        <sz val="14"/>
        <color rgb="FFF1B9C0"/>
        <rFont val="Calibri"/>
        <family val="2"/>
        <scheme val="minor"/>
      </rPr>
      <t>.</t>
    </r>
  </si>
  <si>
    <r>
      <t xml:space="preserve">PLANTILLA DE EVALUACIÓN DEL TFG POR PARTE DEL TUTOR                                                                                 FACULTAD DE EDUCACIÓN, ECONOMÍA Y TECNOLOGÍA DE CEUTA                                                                                         </t>
    </r>
    <r>
      <rPr>
        <b/>
        <u/>
        <sz val="16"/>
        <color theme="0"/>
        <rFont val="Calibri"/>
        <family val="2"/>
        <scheme val="minor"/>
      </rPr>
      <t>Grado en Administración y Dirección de Empresas</t>
    </r>
  </si>
  <si>
    <r>
      <t xml:space="preserve">2. </t>
    </r>
    <r>
      <rPr>
        <b/>
        <sz val="12"/>
        <rFont val="Calibri"/>
        <family val="2"/>
        <scheme val="minor"/>
      </rPr>
      <t>En la columna F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el tutor ha de puntuar</t>
    </r>
    <r>
      <rPr>
        <sz val="12"/>
        <rFont val="Calibri"/>
        <family val="2"/>
        <scheme val="minor"/>
      </rPr>
      <t xml:space="preserve">, </t>
    </r>
    <r>
      <rPr>
        <b/>
        <sz val="12"/>
        <rFont val="Calibri"/>
        <family val="2"/>
        <scheme val="minor"/>
      </rPr>
      <t>en una escala de 0 a 10</t>
    </r>
    <r>
      <rPr>
        <sz val="12"/>
        <rFont val="Calibri"/>
        <family val="2"/>
        <scheme val="minor"/>
      </rPr>
      <t xml:space="preserve">, el nivel de logro de cada indicador alcanzado por el estudiante. </t>
    </r>
    <r>
      <rPr>
        <b/>
        <sz val="12"/>
        <rFont val="Calibri"/>
        <family val="2"/>
        <scheme val="minor"/>
      </rPr>
      <t>ES LA ÚNICA COLUMNA QUE PERMITE MODIFICACIÓN. TODAS LAS DEMÁS ESTÁN PROTEGIDAS.</t>
    </r>
  </si>
  <si>
    <r>
      <rPr>
        <sz val="12"/>
        <rFont val="Calibri"/>
        <family val="2"/>
        <scheme val="minor"/>
      </rPr>
      <t xml:space="preserve">3. </t>
    </r>
    <r>
      <rPr>
        <b/>
        <sz val="12"/>
        <rFont val="Calibri"/>
        <family val="2"/>
        <scheme val="minor"/>
      </rPr>
      <t xml:space="preserve">En la columna G </t>
    </r>
    <r>
      <rPr>
        <sz val="12"/>
        <rFont val="Calibri"/>
        <family val="2"/>
        <scheme val="minor"/>
      </rPr>
      <t xml:space="preserve">aparece la </t>
    </r>
    <r>
      <rPr>
        <b/>
        <sz val="12"/>
        <rFont val="Calibri"/>
        <family val="2"/>
        <scheme val="minor"/>
      </rPr>
      <t xml:space="preserve">transformación automática de la puntuación directa (escala 0-10) en función del valor de cada indicador </t>
    </r>
    <r>
      <rPr>
        <sz val="12"/>
        <rFont val="Calibri"/>
        <family val="2"/>
        <scheme val="minor"/>
      </rPr>
      <t>(por ejemplo, en el indicador 1 una puntuación directa de 10 corresponde a una puntuación transformada de 0,5; el valor máximo del indicador).</t>
    </r>
  </si>
  <si>
    <t>Fdo.:</t>
  </si>
  <si>
    <t xml:space="preserve"> </t>
  </si>
  <si>
    <r>
      <rPr>
        <sz val="12"/>
        <rFont val="Calibri"/>
        <family val="2"/>
        <scheme val="minor"/>
      </rPr>
      <t xml:space="preserve">4. </t>
    </r>
    <r>
      <rPr>
        <b/>
        <sz val="12"/>
        <rFont val="Calibri"/>
        <family val="2"/>
        <scheme val="minor"/>
      </rPr>
      <t>La calificación final del TUTOR (celda G41) es calculada automáticamente por la plantilla</t>
    </r>
    <r>
      <rPr>
        <sz val="12"/>
        <rFont val="Calibri"/>
        <family val="2"/>
        <scheme val="minor"/>
      </rPr>
      <t>, una vez se han introducido las puntuaciones de logro de cada indicador (columna F).</t>
    </r>
  </si>
  <si>
    <t>CALIFICACIÓN FINAL DEL TUTOR DEL TFG (máx. 8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</si>
</sst>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rgb="FFF1B9C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53044"/>
        <bgColor indexed="8"/>
      </patternFill>
    </fill>
    <fill>
      <patternFill patternType="solid">
        <fgColor rgb="FFD530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1B9C0"/>
        <bgColor indexed="64"/>
      </patternFill>
    </fill>
    <fill>
      <patternFill patternType="solid">
        <fgColor rgb="FFF1B9C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8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49" fontId="5" fillId="9" borderId="10" xfId="0" applyNumberFormat="1" applyFont="1" applyFill="1" applyBorder="1" applyAlignment="1" applyProtection="1">
      <alignment horizontal="right" vertical="center"/>
      <protection locked="0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 applyProtection="1">
      <alignment horizontal="center" vertical="center" wrapText="1"/>
      <protection locked="0"/>
    </xf>
    <xf numFmtId="49" fontId="5" fillId="9" borderId="10" xfId="0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5" fillId="7" borderId="16" xfId="0" applyFont="1" applyFill="1" applyBorder="1" applyAlignment="1" applyProtection="1">
      <alignment horizontal="right" vertical="center" wrapText="1"/>
    </xf>
    <xf numFmtId="0" fontId="4" fillId="2" borderId="6" xfId="0" applyFont="1" applyFill="1" applyBorder="1" applyProtection="1"/>
    <xf numFmtId="0" fontId="4" fillId="2" borderId="13" xfId="0" applyFont="1" applyFill="1" applyBorder="1" applyProtection="1"/>
    <xf numFmtId="0" fontId="4" fillId="2" borderId="8" xfId="0" applyFont="1" applyFill="1" applyBorder="1" applyProtection="1"/>
    <xf numFmtId="0" fontId="4" fillId="0" borderId="0" xfId="0" applyFont="1" applyProtection="1"/>
    <xf numFmtId="0" fontId="4" fillId="2" borderId="14" xfId="0" applyFont="1" applyFill="1" applyBorder="1" applyProtection="1"/>
    <xf numFmtId="0" fontId="4" fillId="0" borderId="19" xfId="0" applyFont="1" applyBorder="1" applyProtection="1"/>
    <xf numFmtId="0" fontId="11" fillId="5" borderId="12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0" fontId="4" fillId="2" borderId="4" xfId="0" applyFont="1" applyFill="1" applyBorder="1" applyProtection="1"/>
    <xf numFmtId="0" fontId="4" fillId="0" borderId="12" xfId="0" applyFont="1" applyBorder="1" applyProtection="1"/>
    <xf numFmtId="0" fontId="4" fillId="0" borderId="17" xfId="0" applyFont="1" applyBorder="1" applyProtection="1"/>
    <xf numFmtId="0" fontId="4" fillId="2" borderId="17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wrapText="1"/>
    </xf>
    <xf numFmtId="0" fontId="14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vertical="center" wrapText="1"/>
    </xf>
    <xf numFmtId="0" fontId="6" fillId="7" borderId="11" xfId="0" applyFont="1" applyFill="1" applyBorder="1" applyAlignment="1" applyProtection="1">
      <alignment vertical="center" wrapText="1"/>
    </xf>
    <xf numFmtId="0" fontId="6" fillId="7" borderId="1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7" borderId="10" xfId="0" applyFont="1" applyFill="1" applyBorder="1" applyAlignment="1" applyProtection="1">
      <alignment vertical="center" wrapText="1"/>
    </xf>
    <xf numFmtId="0" fontId="7" fillId="7" borderId="11" xfId="0" applyFont="1" applyFill="1" applyBorder="1" applyAlignment="1" applyProtection="1">
      <alignment vertical="center" wrapText="1"/>
    </xf>
    <xf numFmtId="0" fontId="7" fillId="7" borderId="10" xfId="0" applyFont="1" applyFill="1" applyBorder="1" applyAlignment="1" applyProtection="1">
      <alignment horizontal="left" vertical="center" wrapText="1"/>
    </xf>
    <xf numFmtId="0" fontId="7" fillId="7" borderId="11" xfId="0" applyFont="1" applyFill="1" applyBorder="1" applyAlignment="1" applyProtection="1">
      <alignment horizontal="left" vertical="center" wrapText="1"/>
    </xf>
    <xf numFmtId="0" fontId="6" fillId="7" borderId="19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/>
    </xf>
    <xf numFmtId="0" fontId="5" fillId="8" borderId="0" xfId="0" applyFont="1" applyFill="1" applyAlignment="1" applyProtection="1">
      <alignment horizontal="right" vertical="center"/>
    </xf>
    <xf numFmtId="0" fontId="5" fillId="8" borderId="16" xfId="0" applyFont="1" applyFill="1" applyBorder="1" applyAlignment="1" applyProtection="1">
      <alignment horizontal="right" vertical="center"/>
    </xf>
    <xf numFmtId="49" fontId="4" fillId="2" borderId="22" xfId="0" applyNumberFormat="1" applyFont="1" applyFill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/>
    </xf>
    <xf numFmtId="0" fontId="14" fillId="10" borderId="11" xfId="0" applyFont="1" applyFill="1" applyBorder="1" applyAlignment="1" applyProtection="1">
      <alignment horizontal="center" vertical="center"/>
    </xf>
    <xf numFmtId="0" fontId="14" fillId="10" borderId="19" xfId="0" applyFont="1" applyFill="1" applyBorder="1" applyAlignment="1" applyProtection="1">
      <alignment horizontal="center" vertical="center"/>
    </xf>
    <xf numFmtId="0" fontId="14" fillId="10" borderId="11" xfId="0" applyFont="1" applyFill="1" applyBorder="1" applyAlignment="1" applyProtection="1">
      <alignment horizontal="center" vertical="center"/>
    </xf>
    <xf numFmtId="0" fontId="12" fillId="10" borderId="10" xfId="0" applyFont="1" applyFill="1" applyBorder="1" applyAlignment="1" applyProtection="1">
      <alignment horizontal="center" vertical="center" wrapText="1"/>
    </xf>
    <xf numFmtId="0" fontId="12" fillId="11" borderId="10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164" fontId="6" fillId="7" borderId="9" xfId="0" applyNumberFormat="1" applyFont="1" applyFill="1" applyBorder="1" applyAlignment="1" applyProtection="1">
      <alignment horizontal="center" vertical="center" wrapText="1"/>
    </xf>
    <xf numFmtId="164" fontId="6" fillId="7" borderId="10" xfId="0" applyNumberFormat="1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left" vertical="center" wrapText="1"/>
    </xf>
    <xf numFmtId="0" fontId="10" fillId="12" borderId="15" xfId="0" applyFont="1" applyFill="1" applyBorder="1" applyAlignment="1" applyProtection="1">
      <alignment horizontal="left" vertical="center" wrapText="1"/>
    </xf>
    <xf numFmtId="0" fontId="10" fillId="12" borderId="16" xfId="0" applyFont="1" applyFill="1" applyBorder="1" applyAlignment="1" applyProtection="1">
      <alignment horizontal="left" vertical="center" wrapText="1"/>
    </xf>
    <xf numFmtId="0" fontId="10" fillId="12" borderId="20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16" xfId="0" applyFont="1" applyFill="1" applyBorder="1" applyAlignment="1" applyProtection="1">
      <alignment horizontal="left" vertical="center" wrapText="1"/>
    </xf>
    <xf numFmtId="0" fontId="8" fillId="5" borderId="16" xfId="0" applyFont="1" applyFill="1" applyBorder="1" applyAlignment="1" applyProtection="1">
      <alignment horizontal="left" vertical="center" wrapText="1"/>
    </xf>
    <xf numFmtId="0" fontId="10" fillId="12" borderId="9" xfId="0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left" vertical="center" wrapText="1"/>
    </xf>
    <xf numFmtId="164" fontId="6" fillId="7" borderId="9" xfId="0" applyNumberFormat="1" applyFont="1" applyFill="1" applyBorder="1" applyAlignment="1" applyProtection="1">
      <alignment horizontal="center" vertical="center"/>
    </xf>
    <xf numFmtId="0" fontId="10" fillId="12" borderId="18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10" fillId="12" borderId="0" xfId="0" applyFont="1" applyFill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0" fontId="10" fillId="12" borderId="17" xfId="0" applyFont="1" applyFill="1" applyBorder="1" applyAlignment="1" applyProtection="1">
      <alignment horizontal="left" vertical="center" wrapText="1"/>
    </xf>
    <xf numFmtId="1" fontId="10" fillId="2" borderId="4" xfId="0" applyNumberFormat="1" applyFont="1" applyFill="1" applyBorder="1" applyAlignment="1" applyProtection="1">
      <alignment vertical="center"/>
    </xf>
    <xf numFmtId="1" fontId="10" fillId="2" borderId="0" xfId="0" applyNumberFormat="1" applyFont="1" applyFill="1" applyAlignment="1" applyProtection="1">
      <alignment vertical="center"/>
    </xf>
    <xf numFmtId="1" fontId="10" fillId="2" borderId="18" xfId="0" applyNumberFormat="1" applyFont="1" applyFill="1" applyBorder="1" applyAlignment="1" applyProtection="1">
      <alignment vertical="center"/>
    </xf>
    <xf numFmtId="1" fontId="10" fillId="0" borderId="18" xfId="0" applyNumberFormat="1" applyFont="1" applyBorder="1" applyAlignment="1" applyProtection="1">
      <alignment horizontal="center" vertical="center"/>
    </xf>
    <xf numFmtId="0" fontId="17" fillId="5" borderId="10" xfId="0" applyFont="1" applyFill="1" applyBorder="1" applyAlignment="1" applyProtection="1">
      <alignment horizontal="center" vertical="center" wrapText="1"/>
    </xf>
    <xf numFmtId="2" fontId="13" fillId="7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 vertical="center"/>
    </xf>
    <xf numFmtId="1" fontId="10" fillId="0" borderId="11" xfId="0" applyNumberFormat="1" applyFont="1" applyBorder="1" applyAlignment="1" applyProtection="1">
      <alignment horizontal="center" vertical="center"/>
    </xf>
    <xf numFmtId="1" fontId="6" fillId="2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/>
    <xf numFmtId="1" fontId="10" fillId="2" borderId="1" xfId="0" applyNumberFormat="1" applyFont="1" applyFill="1" applyBorder="1" applyAlignment="1" applyProtection="1">
      <alignment vertical="center"/>
    </xf>
    <xf numFmtId="1" fontId="10" fillId="2" borderId="2" xfId="0" applyNumberFormat="1" applyFont="1" applyFill="1" applyBorder="1" applyAlignment="1" applyProtection="1">
      <alignment vertical="center"/>
    </xf>
    <xf numFmtId="0" fontId="9" fillId="2" borderId="2" xfId="0" applyFont="1" applyFill="1" applyBorder="1" applyProtection="1"/>
    <xf numFmtId="0" fontId="6" fillId="2" borderId="3" xfId="0" applyFont="1" applyFill="1" applyBorder="1" applyAlignment="1" applyProtection="1">
      <alignment wrapText="1"/>
    </xf>
    <xf numFmtId="0" fontId="4" fillId="0" borderId="7" xfId="0" applyFont="1" applyBorder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</cellXfs>
  <cellStyles count="4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Normal" xfId="0" builtinId="0"/>
  </cellStyles>
  <dxfs count="0"/>
  <tableStyles count="0" defaultTableStyle="TableStyleMedium9" defaultPivotStyle="PivotStyleMedium4"/>
  <colors>
    <mruColors>
      <color rgb="FFF1B9C0"/>
      <color rgb="FFD53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</xdr:row>
      <xdr:rowOff>114300</xdr:rowOff>
    </xdr:from>
    <xdr:to>
      <xdr:col>6</xdr:col>
      <xdr:colOff>1275080</xdr:colOff>
      <xdr:row>1</xdr:row>
      <xdr:rowOff>971112</xdr:rowOff>
    </xdr:to>
    <xdr:pic>
      <xdr:nvPicPr>
        <xdr:cNvPr id="4" name="Imagen 3" descr="NUEVO LOGO FACULTAD.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1820" y="236220"/>
          <a:ext cx="1099820" cy="856812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</xdr:row>
      <xdr:rowOff>190500</xdr:rowOff>
    </xdr:from>
    <xdr:to>
      <xdr:col>1</xdr:col>
      <xdr:colOff>2111822</xdr:colOff>
      <xdr:row>1</xdr:row>
      <xdr:rowOff>899160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ABDB0-8075-BEFB-8DFE-E9100880E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403860"/>
          <a:ext cx="2081342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Normal="100" workbookViewId="0">
      <selection activeCell="D11" sqref="D11"/>
    </sheetView>
  </sheetViews>
  <sheetFormatPr baseColWidth="10" defaultRowHeight="13.8" x14ac:dyDescent="0.3"/>
  <cols>
    <col min="1" max="1" width="2.81640625" style="10" customWidth="1"/>
    <col min="2" max="2" width="25.453125" style="10" customWidth="1"/>
    <col min="3" max="3" width="4.7265625" style="10" customWidth="1"/>
    <col min="4" max="4" width="61.453125" style="10" customWidth="1"/>
    <col min="5" max="5" width="18.6328125" style="10" customWidth="1"/>
    <col min="6" max="6" width="15.6328125" style="10" customWidth="1"/>
    <col min="7" max="7" width="16.90625" style="10" customWidth="1"/>
    <col min="8" max="8" width="3" style="10" customWidth="1"/>
    <col min="9" max="16384" width="10.90625" style="10"/>
  </cols>
  <sheetData>
    <row r="1" spans="1:8" ht="16.8" customHeight="1" x14ac:dyDescent="0.3">
      <c r="A1" s="7"/>
      <c r="B1" s="8"/>
      <c r="C1" s="8"/>
      <c r="D1" s="8"/>
      <c r="E1" s="8"/>
      <c r="F1" s="8"/>
      <c r="G1" s="8"/>
      <c r="H1" s="9"/>
    </row>
    <row r="2" spans="1:8" ht="83.4" customHeight="1" x14ac:dyDescent="0.3">
      <c r="A2" s="11"/>
      <c r="B2" s="12"/>
      <c r="C2" s="13" t="s">
        <v>47</v>
      </c>
      <c r="D2" s="13"/>
      <c r="E2" s="13"/>
      <c r="F2" s="13"/>
      <c r="G2" s="14"/>
      <c r="H2" s="15"/>
    </row>
    <row r="3" spans="1:8" ht="13.2" customHeight="1" x14ac:dyDescent="0.3">
      <c r="A3" s="16"/>
      <c r="B3" s="17"/>
      <c r="C3" s="18"/>
      <c r="D3" s="19"/>
      <c r="E3" s="20"/>
      <c r="F3" s="20"/>
      <c r="G3" s="20"/>
      <c r="H3" s="15"/>
    </row>
    <row r="4" spans="1:8" ht="24" customHeight="1" x14ac:dyDescent="0.3">
      <c r="A4" s="11"/>
      <c r="B4" s="21" t="s">
        <v>10</v>
      </c>
      <c r="C4" s="22"/>
      <c r="D4" s="22"/>
      <c r="E4" s="22"/>
      <c r="F4" s="22"/>
      <c r="G4" s="23"/>
      <c r="H4" s="15"/>
    </row>
    <row r="5" spans="1:8" s="27" customFormat="1" ht="21" customHeight="1" x14ac:dyDescent="0.3">
      <c r="A5" s="11"/>
      <c r="B5" s="24" t="s">
        <v>41</v>
      </c>
      <c r="C5" s="25"/>
      <c r="D5" s="26"/>
      <c r="E5" s="26"/>
      <c r="F5" s="26"/>
      <c r="G5" s="26"/>
      <c r="H5" s="15"/>
    </row>
    <row r="6" spans="1:8" s="27" customFormat="1" ht="32.4" customHeight="1" x14ac:dyDescent="0.3">
      <c r="A6" s="11"/>
      <c r="B6" s="24" t="s">
        <v>48</v>
      </c>
      <c r="C6" s="25"/>
      <c r="D6" s="26"/>
      <c r="E6" s="26"/>
      <c r="F6" s="26"/>
      <c r="G6" s="26"/>
      <c r="H6" s="15"/>
    </row>
    <row r="7" spans="1:8" s="27" customFormat="1" ht="32.4" customHeight="1" x14ac:dyDescent="0.3">
      <c r="A7" s="11"/>
      <c r="B7" s="28" t="s">
        <v>49</v>
      </c>
      <c r="C7" s="29"/>
      <c r="D7" s="26"/>
      <c r="E7" s="26"/>
      <c r="F7" s="26"/>
      <c r="G7" s="26"/>
      <c r="H7" s="15"/>
    </row>
    <row r="8" spans="1:8" s="27" customFormat="1" ht="21" customHeight="1" x14ac:dyDescent="0.3">
      <c r="A8" s="11"/>
      <c r="B8" s="30" t="s">
        <v>52</v>
      </c>
      <c r="C8" s="31"/>
      <c r="D8" s="26"/>
      <c r="E8" s="26"/>
      <c r="F8" s="26"/>
      <c r="G8" s="26"/>
      <c r="H8" s="15"/>
    </row>
    <row r="9" spans="1:8" s="27" customFormat="1" ht="32.4" customHeight="1" x14ac:dyDescent="0.3">
      <c r="A9" s="11"/>
      <c r="B9" s="32" t="s">
        <v>42</v>
      </c>
      <c r="C9" s="33"/>
      <c r="D9" s="33"/>
      <c r="E9" s="33"/>
      <c r="F9" s="33"/>
      <c r="G9" s="25"/>
      <c r="H9" s="15"/>
    </row>
    <row r="10" spans="1:8" ht="13.8" customHeight="1" x14ac:dyDescent="0.3">
      <c r="A10" s="16"/>
      <c r="B10" s="34"/>
      <c r="C10" s="34"/>
      <c r="D10" s="34"/>
      <c r="E10" s="34"/>
      <c r="F10" s="34"/>
      <c r="G10" s="34"/>
      <c r="H10" s="15"/>
    </row>
    <row r="11" spans="1:8" ht="18" x14ac:dyDescent="0.3">
      <c r="A11" s="16"/>
      <c r="B11" s="35" t="s">
        <v>45</v>
      </c>
      <c r="C11" s="36"/>
      <c r="D11" s="4" t="s">
        <v>51</v>
      </c>
      <c r="E11" s="37"/>
      <c r="F11" s="6" t="s">
        <v>46</v>
      </c>
      <c r="G11" s="1"/>
      <c r="H11" s="15"/>
    </row>
    <row r="12" spans="1:8" ht="18" x14ac:dyDescent="0.3">
      <c r="A12" s="16"/>
      <c r="B12" s="35" t="s">
        <v>44</v>
      </c>
      <c r="C12" s="36"/>
      <c r="D12" s="4"/>
      <c r="E12" s="37"/>
      <c r="F12" s="6" t="s">
        <v>46</v>
      </c>
      <c r="G12" s="1"/>
      <c r="H12" s="15"/>
    </row>
    <row r="13" spans="1:8" ht="13.8" customHeight="1" x14ac:dyDescent="0.3">
      <c r="A13" s="16"/>
      <c r="B13" s="38"/>
      <c r="C13" s="38"/>
      <c r="D13" s="38"/>
      <c r="E13" s="38"/>
      <c r="F13" s="38"/>
      <c r="G13" s="38"/>
      <c r="H13" s="15"/>
    </row>
    <row r="14" spans="1:8" ht="35.4" customHeight="1" x14ac:dyDescent="0.3">
      <c r="A14" s="11"/>
      <c r="B14" s="39" t="s">
        <v>4</v>
      </c>
      <c r="C14" s="40" t="s">
        <v>5</v>
      </c>
      <c r="D14" s="41"/>
      <c r="E14" s="42" t="s">
        <v>14</v>
      </c>
      <c r="F14" s="42" t="s">
        <v>43</v>
      </c>
      <c r="G14" s="43" t="s">
        <v>0</v>
      </c>
      <c r="H14" s="15"/>
    </row>
    <row r="15" spans="1:8" ht="31.2" customHeight="1" x14ac:dyDescent="0.3">
      <c r="A15" s="11"/>
      <c r="B15" s="44" t="s">
        <v>6</v>
      </c>
      <c r="C15" s="45">
        <v>1</v>
      </c>
      <c r="D15" s="46" t="s">
        <v>16</v>
      </c>
      <c r="E15" s="47">
        <v>0.5</v>
      </c>
      <c r="F15" s="2">
        <v>0</v>
      </c>
      <c r="G15" s="48">
        <f>PRODUCT(F15,0.05)</f>
        <v>0</v>
      </c>
      <c r="H15" s="15"/>
    </row>
    <row r="16" spans="1:8" ht="18" customHeight="1" x14ac:dyDescent="0.3">
      <c r="A16" s="11"/>
      <c r="B16" s="49"/>
      <c r="C16" s="45">
        <f>C15+1</f>
        <v>2</v>
      </c>
      <c r="D16" s="46" t="s">
        <v>17</v>
      </c>
      <c r="E16" s="47">
        <v>0.5</v>
      </c>
      <c r="F16" s="2">
        <v>0</v>
      </c>
      <c r="G16" s="48">
        <f>PRODUCT(F16,0.05)</f>
        <v>0</v>
      </c>
      <c r="H16" s="15"/>
    </row>
    <row r="17" spans="1:8" ht="18" customHeight="1" x14ac:dyDescent="0.3">
      <c r="A17" s="11"/>
      <c r="B17" s="50" t="s">
        <v>7</v>
      </c>
      <c r="C17" s="45">
        <f t="shared" ref="C17:C39" si="0">C16+1</f>
        <v>3</v>
      </c>
      <c r="D17" s="46" t="s">
        <v>18</v>
      </c>
      <c r="E17" s="47">
        <v>0.375</v>
      </c>
      <c r="F17" s="2">
        <v>0</v>
      </c>
      <c r="G17" s="48">
        <f>PRODUCT(F17,0.0375)</f>
        <v>0</v>
      </c>
      <c r="H17" s="15"/>
    </row>
    <row r="18" spans="1:8" ht="18" customHeight="1" x14ac:dyDescent="0.3">
      <c r="A18" s="11"/>
      <c r="B18" s="51"/>
      <c r="C18" s="45">
        <f t="shared" si="0"/>
        <v>4</v>
      </c>
      <c r="D18" s="46" t="s">
        <v>19</v>
      </c>
      <c r="E18" s="47">
        <v>0.375</v>
      </c>
      <c r="F18" s="2">
        <v>0</v>
      </c>
      <c r="G18" s="48">
        <f>PRODUCT(F18,0.0375)</f>
        <v>0</v>
      </c>
      <c r="H18" s="15"/>
    </row>
    <row r="19" spans="1:8" ht="18" customHeight="1" x14ac:dyDescent="0.3">
      <c r="A19" s="11"/>
      <c r="B19" s="51"/>
      <c r="C19" s="45">
        <f t="shared" si="0"/>
        <v>5</v>
      </c>
      <c r="D19" s="46" t="s">
        <v>20</v>
      </c>
      <c r="E19" s="47">
        <v>0.375</v>
      </c>
      <c r="F19" s="2">
        <v>0</v>
      </c>
      <c r="G19" s="48">
        <f t="shared" ref="G19:G20" si="1">PRODUCT(F19,0.0375)</f>
        <v>0</v>
      </c>
      <c r="H19" s="15"/>
    </row>
    <row r="20" spans="1:8" ht="31.2" customHeight="1" x14ac:dyDescent="0.3">
      <c r="A20" s="11"/>
      <c r="B20" s="52"/>
      <c r="C20" s="45">
        <f t="shared" si="0"/>
        <v>6</v>
      </c>
      <c r="D20" s="46" t="s">
        <v>21</v>
      </c>
      <c r="E20" s="47">
        <v>0.375</v>
      </c>
      <c r="F20" s="2">
        <v>0</v>
      </c>
      <c r="G20" s="48">
        <f t="shared" si="1"/>
        <v>0</v>
      </c>
      <c r="H20" s="15"/>
    </row>
    <row r="21" spans="1:8" ht="31.2" customHeight="1" x14ac:dyDescent="0.3">
      <c r="A21" s="11"/>
      <c r="B21" s="53" t="s">
        <v>8</v>
      </c>
      <c r="C21" s="45">
        <f t="shared" si="0"/>
        <v>7</v>
      </c>
      <c r="D21" s="46" t="s">
        <v>22</v>
      </c>
      <c r="E21" s="47">
        <v>0.3</v>
      </c>
      <c r="F21" s="2">
        <v>0</v>
      </c>
      <c r="G21" s="48">
        <f>PRODUCT(F21,0.03)</f>
        <v>0</v>
      </c>
      <c r="H21" s="15"/>
    </row>
    <row r="22" spans="1:8" ht="31.2" customHeight="1" x14ac:dyDescent="0.3">
      <c r="A22" s="11"/>
      <c r="B22" s="54"/>
      <c r="C22" s="45">
        <f t="shared" si="0"/>
        <v>8</v>
      </c>
      <c r="D22" s="46" t="s">
        <v>23</v>
      </c>
      <c r="E22" s="47">
        <v>0.3</v>
      </c>
      <c r="F22" s="2">
        <v>0</v>
      </c>
      <c r="G22" s="48">
        <f t="shared" ref="G22:G23" si="2">PRODUCT(F22,0.03)</f>
        <v>0</v>
      </c>
      <c r="H22" s="15"/>
    </row>
    <row r="23" spans="1:8" ht="31.2" customHeight="1" x14ac:dyDescent="0.3">
      <c r="A23" s="11"/>
      <c r="B23" s="49"/>
      <c r="C23" s="45">
        <f t="shared" si="0"/>
        <v>9</v>
      </c>
      <c r="D23" s="46" t="s">
        <v>24</v>
      </c>
      <c r="E23" s="47">
        <v>0.3</v>
      </c>
      <c r="F23" s="2">
        <v>0</v>
      </c>
      <c r="G23" s="48">
        <f t="shared" si="2"/>
        <v>0</v>
      </c>
      <c r="H23" s="15"/>
    </row>
    <row r="24" spans="1:8" ht="31.2" customHeight="1" x14ac:dyDescent="0.3">
      <c r="A24" s="11"/>
      <c r="B24" s="50" t="s">
        <v>9</v>
      </c>
      <c r="C24" s="45">
        <f t="shared" si="0"/>
        <v>10</v>
      </c>
      <c r="D24" s="46" t="s">
        <v>25</v>
      </c>
      <c r="E24" s="47">
        <v>0.35</v>
      </c>
      <c r="F24" s="2">
        <v>0</v>
      </c>
      <c r="G24" s="48">
        <f>PRODUCT(F24,0.035)</f>
        <v>0</v>
      </c>
      <c r="H24" s="15"/>
    </row>
    <row r="25" spans="1:8" ht="46.8" x14ac:dyDescent="0.3">
      <c r="A25" s="11"/>
      <c r="B25" s="51"/>
      <c r="C25" s="45">
        <f t="shared" si="0"/>
        <v>11</v>
      </c>
      <c r="D25" s="46" t="s">
        <v>26</v>
      </c>
      <c r="E25" s="47">
        <v>0.35</v>
      </c>
      <c r="F25" s="2">
        <v>0</v>
      </c>
      <c r="G25" s="48">
        <f>PRODUCT(F25,0.035)</f>
        <v>0</v>
      </c>
      <c r="H25" s="15"/>
    </row>
    <row r="26" spans="1:8" ht="18" customHeight="1" x14ac:dyDescent="0.3">
      <c r="A26" s="11"/>
      <c r="B26" s="44" t="s">
        <v>1</v>
      </c>
      <c r="C26" s="45">
        <f t="shared" si="0"/>
        <v>12</v>
      </c>
      <c r="D26" s="46" t="s">
        <v>28</v>
      </c>
      <c r="E26" s="47">
        <v>0.45</v>
      </c>
      <c r="F26" s="2">
        <v>0</v>
      </c>
      <c r="G26" s="48">
        <f>PRODUCT(F26,0.045)</f>
        <v>0</v>
      </c>
      <c r="H26" s="15"/>
    </row>
    <row r="27" spans="1:8" ht="31.2" x14ac:dyDescent="0.3">
      <c r="A27" s="11"/>
      <c r="B27" s="55"/>
      <c r="C27" s="45">
        <f t="shared" si="0"/>
        <v>13</v>
      </c>
      <c r="D27" s="46" t="s">
        <v>29</v>
      </c>
      <c r="E27" s="47">
        <v>0.45</v>
      </c>
      <c r="F27" s="3">
        <v>0</v>
      </c>
      <c r="G27" s="48">
        <f>PRODUCT(F27,0.045)</f>
        <v>0</v>
      </c>
      <c r="H27" s="15"/>
    </row>
    <row r="28" spans="1:8" ht="18" customHeight="1" x14ac:dyDescent="0.3">
      <c r="A28" s="11"/>
      <c r="B28" s="55"/>
      <c r="C28" s="45">
        <f t="shared" si="0"/>
        <v>14</v>
      </c>
      <c r="D28" s="46" t="s">
        <v>27</v>
      </c>
      <c r="E28" s="47">
        <v>0.45</v>
      </c>
      <c r="F28" s="2">
        <v>0</v>
      </c>
      <c r="G28" s="48">
        <f>PRODUCT(F28,0.045)</f>
        <v>0</v>
      </c>
      <c r="H28" s="15"/>
    </row>
    <row r="29" spans="1:8" ht="18" customHeight="1" x14ac:dyDescent="0.3">
      <c r="A29" s="11"/>
      <c r="B29" s="55"/>
      <c r="C29" s="45">
        <f t="shared" si="0"/>
        <v>15</v>
      </c>
      <c r="D29" s="46" t="s">
        <v>30</v>
      </c>
      <c r="E29" s="47">
        <v>0.45</v>
      </c>
      <c r="F29" s="2">
        <v>0</v>
      </c>
      <c r="G29" s="48">
        <f>PRODUCT(F29,0.045)</f>
        <v>0</v>
      </c>
      <c r="H29" s="15"/>
    </row>
    <row r="30" spans="1:8" ht="31.2" x14ac:dyDescent="0.3">
      <c r="A30" s="11"/>
      <c r="B30" s="50" t="s">
        <v>2</v>
      </c>
      <c r="C30" s="45">
        <f t="shared" si="0"/>
        <v>16</v>
      </c>
      <c r="D30" s="46" t="s">
        <v>31</v>
      </c>
      <c r="E30" s="47">
        <v>0.25</v>
      </c>
      <c r="F30" s="2">
        <v>0</v>
      </c>
      <c r="G30" s="48">
        <f>PRODUCT(F30,0.025)</f>
        <v>0</v>
      </c>
      <c r="H30" s="15"/>
    </row>
    <row r="31" spans="1:8" ht="18" customHeight="1" x14ac:dyDescent="0.3">
      <c r="A31" s="11"/>
      <c r="B31" s="56"/>
      <c r="C31" s="45">
        <f t="shared" si="0"/>
        <v>17</v>
      </c>
      <c r="D31" s="46" t="s">
        <v>32</v>
      </c>
      <c r="E31" s="47">
        <v>0.25</v>
      </c>
      <c r="F31" s="2">
        <v>0</v>
      </c>
      <c r="G31" s="48">
        <f>PRODUCT(F31,0.025)</f>
        <v>0</v>
      </c>
      <c r="H31" s="15"/>
    </row>
    <row r="32" spans="1:8" ht="36" x14ac:dyDescent="0.3">
      <c r="A32" s="11"/>
      <c r="B32" s="57" t="s">
        <v>3</v>
      </c>
      <c r="C32" s="45">
        <f t="shared" si="0"/>
        <v>18</v>
      </c>
      <c r="D32" s="46" t="s">
        <v>33</v>
      </c>
      <c r="E32" s="58">
        <v>0.5</v>
      </c>
      <c r="F32" s="2">
        <v>0</v>
      </c>
      <c r="G32" s="48">
        <f>PRODUCT(F32,0.05)</f>
        <v>0</v>
      </c>
      <c r="H32" s="15"/>
    </row>
    <row r="33" spans="1:8" ht="31.2" customHeight="1" x14ac:dyDescent="0.3">
      <c r="A33" s="11"/>
      <c r="B33" s="59" t="s">
        <v>11</v>
      </c>
      <c r="C33" s="45">
        <f t="shared" si="0"/>
        <v>19</v>
      </c>
      <c r="D33" s="60" t="s">
        <v>34</v>
      </c>
      <c r="E33" s="58">
        <v>0.3</v>
      </c>
      <c r="F33" s="2">
        <v>0</v>
      </c>
      <c r="G33" s="48">
        <f>PRODUCT(F33,0.03)</f>
        <v>0</v>
      </c>
      <c r="H33" s="15"/>
    </row>
    <row r="34" spans="1:8" ht="18" customHeight="1" x14ac:dyDescent="0.3">
      <c r="A34" s="11"/>
      <c r="B34" s="61"/>
      <c r="C34" s="45">
        <f t="shared" si="0"/>
        <v>20</v>
      </c>
      <c r="D34" s="60" t="s">
        <v>35</v>
      </c>
      <c r="E34" s="58">
        <v>0.3</v>
      </c>
      <c r="F34" s="2">
        <v>0</v>
      </c>
      <c r="G34" s="48">
        <f>PRODUCT(F34,0.03)</f>
        <v>0</v>
      </c>
      <c r="H34" s="15"/>
    </row>
    <row r="35" spans="1:8" ht="31.2" x14ac:dyDescent="0.3">
      <c r="A35" s="11"/>
      <c r="B35" s="44" t="s">
        <v>12</v>
      </c>
      <c r="C35" s="45">
        <f t="shared" si="0"/>
        <v>21</v>
      </c>
      <c r="D35" s="60" t="s">
        <v>36</v>
      </c>
      <c r="E35" s="58">
        <v>0.25</v>
      </c>
      <c r="F35" s="2">
        <v>0</v>
      </c>
      <c r="G35" s="48">
        <f>PRODUCT(F35,0.025)</f>
        <v>0</v>
      </c>
      <c r="H35" s="15"/>
    </row>
    <row r="36" spans="1:8" ht="31.2" x14ac:dyDescent="0.3">
      <c r="A36" s="11"/>
      <c r="B36" s="62"/>
      <c r="C36" s="45">
        <f t="shared" si="0"/>
        <v>22</v>
      </c>
      <c r="D36" s="60" t="s">
        <v>37</v>
      </c>
      <c r="E36" s="58">
        <v>0.3</v>
      </c>
      <c r="F36" s="2">
        <v>0</v>
      </c>
      <c r="G36" s="48">
        <f>PRODUCT(F36,0.03)</f>
        <v>0</v>
      </c>
      <c r="H36" s="15"/>
    </row>
    <row r="37" spans="1:8" ht="31.2" x14ac:dyDescent="0.3">
      <c r="A37" s="11"/>
      <c r="B37" s="59" t="s">
        <v>13</v>
      </c>
      <c r="C37" s="45">
        <f t="shared" si="0"/>
        <v>23</v>
      </c>
      <c r="D37" s="60" t="s">
        <v>38</v>
      </c>
      <c r="E37" s="58">
        <v>0.65</v>
      </c>
      <c r="F37" s="2">
        <v>0</v>
      </c>
      <c r="G37" s="48">
        <f>PRODUCT(F37,0.065)</f>
        <v>0</v>
      </c>
      <c r="H37" s="15"/>
    </row>
    <row r="38" spans="1:8" ht="31.2" x14ac:dyDescent="0.3">
      <c r="A38" s="11"/>
      <c r="B38" s="61"/>
      <c r="C38" s="45">
        <f t="shared" si="0"/>
        <v>24</v>
      </c>
      <c r="D38" s="60" t="s">
        <v>39</v>
      </c>
      <c r="E38" s="58">
        <v>0.65</v>
      </c>
      <c r="F38" s="2">
        <v>0</v>
      </c>
      <c r="G38" s="48">
        <f t="shared" ref="G38:G39" si="3">PRODUCT(F38,0.065)</f>
        <v>0</v>
      </c>
      <c r="H38" s="15"/>
    </row>
    <row r="39" spans="1:8" ht="46.8" x14ac:dyDescent="0.3">
      <c r="A39" s="11"/>
      <c r="B39" s="63"/>
      <c r="C39" s="45">
        <f t="shared" si="0"/>
        <v>25</v>
      </c>
      <c r="D39" s="60" t="s">
        <v>40</v>
      </c>
      <c r="E39" s="58">
        <v>0.65</v>
      </c>
      <c r="F39" s="2">
        <v>0</v>
      </c>
      <c r="G39" s="48">
        <f t="shared" si="3"/>
        <v>0</v>
      </c>
      <c r="H39" s="15"/>
    </row>
    <row r="40" spans="1:8" ht="24" customHeight="1" x14ac:dyDescent="0.3">
      <c r="A40" s="64">
        <f>SUM(E15:E39)</f>
        <v>10.000000000000002</v>
      </c>
      <c r="B40" s="65"/>
      <c r="C40" s="65"/>
      <c r="D40" s="66"/>
      <c r="E40" s="67">
        <f>SUM(G15:G39)</f>
        <v>0</v>
      </c>
      <c r="F40" s="67"/>
      <c r="G40" s="67"/>
      <c r="H40" s="15"/>
    </row>
    <row r="41" spans="1:8" ht="37.799999999999997" customHeight="1" x14ac:dyDescent="0.3">
      <c r="A41" s="64"/>
      <c r="B41" s="65"/>
      <c r="C41" s="65"/>
      <c r="D41" s="65"/>
      <c r="E41" s="68" t="s">
        <v>53</v>
      </c>
      <c r="F41" s="68"/>
      <c r="G41" s="69">
        <f>E40*0.8</f>
        <v>0</v>
      </c>
      <c r="H41" s="15"/>
    </row>
    <row r="42" spans="1:8" ht="18" customHeight="1" x14ac:dyDescent="0.3">
      <c r="A42" s="64"/>
      <c r="B42" s="65"/>
      <c r="C42" s="65"/>
      <c r="D42" s="65"/>
      <c r="E42" s="70"/>
      <c r="F42" s="70"/>
      <c r="G42" s="70"/>
      <c r="H42" s="15"/>
    </row>
    <row r="43" spans="1:8" ht="66" customHeight="1" x14ac:dyDescent="0.3">
      <c r="A43" s="64"/>
      <c r="B43" s="65"/>
      <c r="C43" s="71"/>
      <c r="D43" s="72"/>
      <c r="E43" s="70"/>
      <c r="F43" s="70"/>
      <c r="G43" s="70"/>
      <c r="H43" s="15"/>
    </row>
    <row r="44" spans="1:8" ht="24" customHeight="1" x14ac:dyDescent="0.3">
      <c r="A44" s="64"/>
      <c r="B44" s="65"/>
      <c r="C44" s="73" t="s">
        <v>50</v>
      </c>
      <c r="D44" s="74" t="str">
        <f>D11</f>
        <v xml:space="preserve"> </v>
      </c>
      <c r="E44" s="75"/>
      <c r="F44" s="5" t="s">
        <v>15</v>
      </c>
      <c r="G44" s="5"/>
      <c r="H44" s="15"/>
    </row>
    <row r="45" spans="1:8" ht="18.899999999999999" customHeight="1" thickBot="1" x14ac:dyDescent="0.35">
      <c r="A45" s="76"/>
      <c r="B45" s="77"/>
      <c r="C45" s="77"/>
      <c r="D45" s="78"/>
      <c r="E45" s="78"/>
      <c r="F45" s="78"/>
      <c r="G45" s="78"/>
      <c r="H45" s="79"/>
    </row>
    <row r="46" spans="1:8" ht="12.9" customHeight="1" x14ac:dyDescent="0.3">
      <c r="A46" s="80"/>
      <c r="B46" s="81"/>
      <c r="C46" s="81"/>
      <c r="D46" s="82"/>
      <c r="E46" s="82"/>
      <c r="F46" s="82"/>
      <c r="G46" s="82"/>
      <c r="H46" s="81"/>
    </row>
  </sheetData>
  <sheetProtection algorithmName="SHA-512" hashValue="5SBaYIY9Yu4hr1hYlM5Aqy7n9E3E7/vcnrbEy3S8ll5aPFkj5oXvzE9gXqgstE3imK/EUdRx3uyXkqzWv20+DQ==" saltValue="UJaufHEEX45uYOQyG/y/4A==" spinCount="100000" sheet="1" objects="1" scenarios="1" selectLockedCells="1"/>
  <mergeCells count="26">
    <mergeCell ref="F44:G44"/>
    <mergeCell ref="C2:F2"/>
    <mergeCell ref="B10:G10"/>
    <mergeCell ref="B6:G6"/>
    <mergeCell ref="B4:G4"/>
    <mergeCell ref="B8:G8"/>
    <mergeCell ref="B5:G5"/>
    <mergeCell ref="B7:G7"/>
    <mergeCell ref="B9:G9"/>
    <mergeCell ref="B21:B23"/>
    <mergeCell ref="B15:B16"/>
    <mergeCell ref="B17:B20"/>
    <mergeCell ref="B26:B29"/>
    <mergeCell ref="B35:B36"/>
    <mergeCell ref="C43:D43"/>
    <mergeCell ref="B13:G13"/>
    <mergeCell ref="B11:C11"/>
    <mergeCell ref="B12:C12"/>
    <mergeCell ref="E42:G43"/>
    <mergeCell ref="E40:G40"/>
    <mergeCell ref="E41:F41"/>
    <mergeCell ref="B33:B34"/>
    <mergeCell ref="B37:B39"/>
    <mergeCell ref="B24:B25"/>
    <mergeCell ref="B30:B31"/>
    <mergeCell ref="C14:D14"/>
  </mergeCells>
  <phoneticPr fontId="1" type="noConversion"/>
  <pageMargins left="0.75000000000000011" right="0.75000000000000011" top="1" bottom="1.5899999999999999" header="0.5" footer="0.5"/>
  <pageSetup paperSize="9" scale="49" orientation="portrait" horizontalDpi="4294967292" verticalDpi="4294967292" r:id="rId1"/>
  <ignoredErrors>
    <ignoredError sqref="G35" formula="1"/>
    <ignoredError sqref="D44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JAVIER BLANCO ENCOMIENDA</cp:lastModifiedBy>
  <cp:lastPrinted>2023-07-07T20:20:06Z</cp:lastPrinted>
  <dcterms:created xsi:type="dcterms:W3CDTF">2015-03-22T16:24:47Z</dcterms:created>
  <dcterms:modified xsi:type="dcterms:W3CDTF">2023-10-22T18:33:56Z</dcterms:modified>
</cp:coreProperties>
</file>